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Weekday" sheetId="1" r:id="rId1"/>
    <sheet name="Sheet2" sheetId="2" r:id="rId2"/>
    <sheet name="Sheet3" sheetId="3" r:id="rId3"/>
  </sheets>
  <definedNames>
    <definedName name="_xlnm.Print_Area" localSheetId="0">'Weekday'!$A$1:$AD$98</definedName>
  </definedNames>
  <calcPr fullCalcOnLoad="1"/>
</workbook>
</file>

<file path=xl/comments1.xml><?xml version="1.0" encoding="utf-8"?>
<comments xmlns="http://schemas.openxmlformats.org/spreadsheetml/2006/main">
  <authors>
    <author>Dwight Mengel</author>
  </authors>
  <commentList>
    <comment ref="AA27" authorId="0">
      <text>
        <r>
          <rPr>
            <b/>
            <sz val="8"/>
            <rFont val="Tahoma"/>
            <family val="0"/>
          </rPr>
          <t>Dwight Mengel:</t>
        </r>
        <r>
          <rPr>
            <sz val="8"/>
            <rFont val="Tahoma"/>
            <family val="0"/>
          </rPr>
          <t xml:space="preserve">
Friday Only</t>
        </r>
      </text>
    </comment>
    <comment ref="AB27" authorId="0">
      <text>
        <r>
          <rPr>
            <b/>
            <sz val="8"/>
            <rFont val="Tahoma"/>
            <family val="0"/>
          </rPr>
          <t>Dwight Mengel:</t>
        </r>
        <r>
          <rPr>
            <sz val="8"/>
            <rFont val="Tahoma"/>
            <family val="0"/>
          </rPr>
          <t xml:space="preserve">
Friday Only</t>
        </r>
      </text>
    </comment>
    <comment ref="AB29" authorId="0">
      <text>
        <r>
          <rPr>
            <b/>
            <sz val="8"/>
            <rFont val="Tahoma"/>
            <family val="0"/>
          </rPr>
          <t>Dwight Mengel:</t>
        </r>
        <r>
          <rPr>
            <sz val="8"/>
            <rFont val="Tahoma"/>
            <family val="0"/>
          </rPr>
          <t xml:space="preserve">
Friday Only</t>
        </r>
      </text>
    </comment>
    <comment ref="E29" authorId="0">
      <text>
        <r>
          <rPr>
            <b/>
            <sz val="8"/>
            <rFont val="Tahoma"/>
            <family val="0"/>
          </rPr>
          <t>Dwight Mengel:</t>
        </r>
        <r>
          <rPr>
            <sz val="8"/>
            <rFont val="Tahoma"/>
            <family val="0"/>
          </rPr>
          <t xml:space="preserve">
Friday Only</t>
        </r>
      </text>
    </comment>
    <comment ref="B98" authorId="0">
      <text>
        <r>
          <rPr>
            <b/>
            <sz val="8"/>
            <rFont val="Tahoma"/>
            <family val="0"/>
          </rPr>
          <t>Dwight Mengel:</t>
        </r>
        <r>
          <rPr>
            <sz val="8"/>
            <rFont val="Tahoma"/>
            <family val="0"/>
          </rPr>
          <t xml:space="preserve">
Friday Only</t>
        </r>
      </text>
    </comment>
    <comment ref="T8" authorId="0">
      <text>
        <r>
          <rPr>
            <b/>
            <sz val="8"/>
            <rFont val="Tahoma"/>
            <family val="0"/>
          </rPr>
          <t>Dwight Mengel:</t>
        </r>
        <r>
          <rPr>
            <sz val="8"/>
            <rFont val="Tahoma"/>
            <family val="0"/>
          </rPr>
          <t xml:space="preserve">
Friday Only</t>
        </r>
      </text>
    </comment>
  </commentList>
</comments>
</file>

<file path=xl/sharedStrings.xml><?xml version="1.0" encoding="utf-8"?>
<sst xmlns="http://schemas.openxmlformats.org/spreadsheetml/2006/main" count="130" uniqueCount="57">
  <si>
    <t>Type</t>
  </si>
  <si>
    <t>Operator</t>
  </si>
  <si>
    <t>Route</t>
  </si>
  <si>
    <t>Route Name</t>
  </si>
  <si>
    <t>Urban</t>
  </si>
  <si>
    <t>TCAT</t>
  </si>
  <si>
    <t>CU - Commons</t>
  </si>
  <si>
    <t>IC - Commons</t>
  </si>
  <si>
    <t>IC - CU Night</t>
  </si>
  <si>
    <t>Northside-Pryamid</t>
  </si>
  <si>
    <t>West Hill</t>
  </si>
  <si>
    <t>Southside</t>
  </si>
  <si>
    <t>Fall Creek</t>
  </si>
  <si>
    <t>Hospital</t>
  </si>
  <si>
    <t>Rural</t>
  </si>
  <si>
    <t>Enfield</t>
  </si>
  <si>
    <t>Trumansburg</t>
  </si>
  <si>
    <t>Commons- Pyramid</t>
  </si>
  <si>
    <t>Airport - Northeast</t>
  </si>
  <si>
    <t>Pyramid-Northeast</t>
  </si>
  <si>
    <t>Tioga</t>
  </si>
  <si>
    <t>Pyramid Weekend</t>
  </si>
  <si>
    <t>South Lansing</t>
  </si>
  <si>
    <t>North Lansing</t>
  </si>
  <si>
    <t>Groton</t>
  </si>
  <si>
    <t>TCAT/Tioga</t>
  </si>
  <si>
    <t>41/43</t>
  </si>
  <si>
    <t>Dryden-TC3</t>
  </si>
  <si>
    <t>Eastern Heights</t>
  </si>
  <si>
    <t>East Hill Plaza</t>
  </si>
  <si>
    <t>Newark Valley - Caroline</t>
  </si>
  <si>
    <t>Ellis Hollow</t>
  </si>
  <si>
    <t>Coddington Road</t>
  </si>
  <si>
    <t>Danby</t>
  </si>
  <si>
    <t>Newfield</t>
  </si>
  <si>
    <t>Cornell Campus Weekday</t>
  </si>
  <si>
    <t>Cornell Campus Wekend</t>
  </si>
  <si>
    <t>Cornell Campus Night</t>
  </si>
  <si>
    <t>Time of Day</t>
  </si>
  <si>
    <t>Key</t>
  </si>
  <si>
    <t xml:space="preserve">Cornell Campus </t>
  </si>
  <si>
    <t xml:space="preserve">TCAT Fixed Route Bus Service Availability by Route, Departures and Time of Day  </t>
  </si>
  <si>
    <t>No Service</t>
  </si>
  <si>
    <t>Bus in service, no new trips</t>
  </si>
  <si>
    <t xml:space="preserve">Friday only service (comment sign) </t>
  </si>
  <si>
    <t>Urban Route</t>
  </si>
  <si>
    <t>Rural Route</t>
  </si>
  <si>
    <t>TCAT is operator</t>
  </si>
  <si>
    <t xml:space="preserve">Tioga Transport is operator </t>
  </si>
  <si>
    <t>Cornell campus service (80-90's)</t>
  </si>
  <si>
    <t>#</t>
  </si>
  <si>
    <t># of Departures per Hour from first outbound stop</t>
  </si>
  <si>
    <t>Weekdays (Spring 2008)</t>
  </si>
  <si>
    <t>Total</t>
  </si>
  <si>
    <t>Departures</t>
  </si>
  <si>
    <t>Percent</t>
  </si>
  <si>
    <t>TOTAL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</si>
</sst>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[$-409]h:mm:ss\ AM/PM"/>
    <numFmt numFmtId="166" formatCode="h:mm;@"/>
    <numFmt numFmtId="167" formatCode="[$-409]h:mm\ AM/PM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%"/>
  </numFmts>
  <fonts count="14">
    <font>
      <sz val="10"/>
      <name val="Arial"/>
      <family val="0"/>
    </font>
    <font>
      <b/>
      <sz val="10"/>
      <name val="Franklin Gothic Book"/>
      <family val="2"/>
    </font>
    <font>
      <sz val="10"/>
      <name val="Franklin Gothic Boo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9.25"/>
      <name val="Arial"/>
      <family val="2"/>
    </font>
    <font>
      <sz val="12"/>
      <name val="Arial"/>
      <family val="2"/>
    </font>
    <font>
      <sz val="17.75"/>
      <name val="Arial"/>
      <family val="0"/>
    </font>
    <font>
      <sz val="9.25"/>
      <name val="Arial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64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/>
    </xf>
    <xf numFmtId="0" fontId="2" fillId="5" borderId="4" xfId="0" applyFont="1" applyFill="1" applyBorder="1" applyAlignment="1">
      <alignment/>
    </xf>
    <xf numFmtId="0" fontId="2" fillId="6" borderId="2" xfId="0" applyFont="1" applyFill="1" applyBorder="1" applyAlignment="1">
      <alignment/>
    </xf>
    <xf numFmtId="0" fontId="2" fillId="7" borderId="2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5" fillId="0" borderId="0" xfId="0" applyFont="1" applyAlignment="1">
      <alignment/>
    </xf>
    <xf numFmtId="164" fontId="1" fillId="0" borderId="1" xfId="0" applyNumberFormat="1" applyFont="1" applyBorder="1" applyAlignment="1">
      <alignment horizontal="left"/>
    </xf>
    <xf numFmtId="166" fontId="6" fillId="0" borderId="2" xfId="0" applyNumberFormat="1" applyFont="1" applyBorder="1" applyAlignment="1">
      <alignment/>
    </xf>
    <xf numFmtId="167" fontId="6" fillId="0" borderId="2" xfId="0" applyNumberFormat="1" applyFont="1" applyBorder="1" applyAlignment="1">
      <alignment/>
    </xf>
    <xf numFmtId="0" fontId="0" fillId="8" borderId="2" xfId="0" applyFill="1" applyBorder="1" applyAlignment="1">
      <alignment/>
    </xf>
    <xf numFmtId="0" fontId="0" fillId="9" borderId="2" xfId="0" applyFill="1" applyBorder="1" applyAlignment="1">
      <alignment/>
    </xf>
    <xf numFmtId="0" fontId="0" fillId="9" borderId="2" xfId="0" applyFill="1" applyBorder="1" applyAlignment="1">
      <alignment horizontal="center"/>
    </xf>
    <xf numFmtId="0" fontId="2" fillId="10" borderId="3" xfId="0" applyFont="1" applyFill="1" applyBorder="1" applyAlignment="1">
      <alignment horizontal="left" wrapText="1"/>
    </xf>
    <xf numFmtId="0" fontId="2" fillId="10" borderId="5" xfId="0" applyFont="1" applyFill="1" applyBorder="1" applyAlignment="1">
      <alignment horizontal="left" wrapText="1"/>
    </xf>
    <xf numFmtId="0" fontId="2" fillId="10" borderId="2" xfId="0" applyFont="1" applyFill="1" applyBorder="1" applyAlignment="1">
      <alignment horizontal="left" wrapText="1"/>
    </xf>
    <xf numFmtId="0" fontId="0" fillId="11" borderId="2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wrapText="1"/>
    </xf>
    <xf numFmtId="0" fontId="0" fillId="9" borderId="10" xfId="0" applyFill="1" applyBorder="1" applyAlignment="1">
      <alignment horizontal="center"/>
    </xf>
    <xf numFmtId="0" fontId="0" fillId="0" borderId="2" xfId="0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2" fontId="0" fillId="0" borderId="0" xfId="21" applyNumberFormat="1" applyAlignment="1">
      <alignment/>
    </xf>
    <xf numFmtId="172" fontId="0" fillId="0" borderId="2" xfId="21" applyNumberFormat="1" applyBorder="1" applyAlignment="1">
      <alignment/>
    </xf>
    <xf numFmtId="172" fontId="0" fillId="0" borderId="0" xfId="21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Frequency of Bus Service for Urban &amp; Rural Routes Spring 2008</a:t>
            </a:r>
          </a:p>
        </c:rich>
      </c:tx>
      <c:layout>
        <c:manualLayout>
          <c:xMode val="factor"/>
          <c:yMode val="factor"/>
          <c:x val="0.0867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675"/>
          <c:y val="0.098"/>
          <c:w val="0.8355"/>
          <c:h val="0.67075"/>
        </c:manualLayout>
      </c:layout>
      <c:lineChart>
        <c:grouping val="standard"/>
        <c:varyColors val="0"/>
        <c:ser>
          <c:idx val="0"/>
          <c:order val="0"/>
          <c:tx>
            <c:v>Rural Routes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Weekday!$E$40:$AB$40</c:f>
              <c:numCache/>
            </c:numRef>
          </c:val>
          <c:smooth val="0"/>
        </c:ser>
        <c:ser>
          <c:idx val="1"/>
          <c:order val="1"/>
          <c:tx>
            <c:v>Urban Routes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Weekday!$E$41:$AB$41</c:f>
              <c:numCache/>
            </c:numRef>
          </c:val>
          <c:smooth val="0"/>
        </c:ser>
        <c:marker val="1"/>
        <c:axId val="50210624"/>
        <c:axId val="49242433"/>
      </c:lineChart>
      <c:catAx>
        <c:axId val="50210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Hour of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9242433"/>
        <c:crosses val="autoZero"/>
        <c:auto val="1"/>
        <c:lblOffset val="100"/>
        <c:noMultiLvlLbl val="0"/>
      </c:catAx>
      <c:valAx>
        <c:axId val="492424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Bus Departures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02106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5"/>
          <c:y val="0.9005"/>
          <c:w val="0.4735"/>
          <c:h val="0.069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28575</xdr:colOff>
      <xdr:row>52</xdr:row>
      <xdr:rowOff>28575</xdr:rowOff>
    </xdr:from>
    <xdr:to>
      <xdr:col>30</xdr:col>
      <xdr:colOff>266700</xdr:colOff>
      <xdr:row>75</xdr:row>
      <xdr:rowOff>123825</xdr:rowOff>
    </xdr:to>
    <xdr:graphicFrame>
      <xdr:nvGraphicFramePr>
        <xdr:cNvPr id="1" name="Chart 9"/>
        <xdr:cNvGraphicFramePr/>
      </xdr:nvGraphicFramePr>
      <xdr:xfrm>
        <a:off x="9305925" y="8982075"/>
        <a:ext cx="54959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8"/>
  <sheetViews>
    <sheetView tabSelected="1" workbookViewId="0" topLeftCell="A1">
      <pane xSplit="4" ySplit="5" topLeftCell="T51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76" sqref="D76"/>
    </sheetView>
  </sheetViews>
  <sheetFormatPr defaultColWidth="9.140625" defaultRowHeight="12.75"/>
  <cols>
    <col min="4" max="4" width="21.28125" style="0" customWidth="1"/>
    <col min="5" max="5" width="5.00390625" style="0" customWidth="1"/>
    <col min="6" max="7" width="5.421875" style="0" customWidth="1"/>
    <col min="8" max="8" width="6.00390625" style="0" customWidth="1"/>
    <col min="9" max="9" width="5.140625" style="0" customWidth="1"/>
    <col min="10" max="10" width="5.7109375" style="0" customWidth="1"/>
    <col min="11" max="11" width="7.7109375" style="0" customWidth="1"/>
    <col min="12" max="12" width="6.57421875" style="0" customWidth="1"/>
    <col min="13" max="13" width="5.00390625" style="0" customWidth="1"/>
    <col min="14" max="14" width="5.421875" style="0" customWidth="1"/>
    <col min="15" max="15" width="5.57421875" style="0" customWidth="1"/>
    <col min="16" max="17" width="7.28125" style="0" bestFit="1" customWidth="1"/>
    <col min="18" max="20" width="6.421875" style="0" bestFit="1" customWidth="1"/>
    <col min="21" max="21" width="6.28125" style="0" customWidth="1"/>
    <col min="22" max="22" width="6.421875" style="0" customWidth="1"/>
    <col min="23" max="25" width="6.421875" style="0" bestFit="1" customWidth="1"/>
    <col min="26" max="27" width="7.28125" style="0" bestFit="1" customWidth="1"/>
    <col min="28" max="28" width="7.57421875" style="0" bestFit="1" customWidth="1"/>
  </cols>
  <sheetData>
    <row r="1" ht="18">
      <c r="H1" s="19" t="s">
        <v>41</v>
      </c>
    </row>
    <row r="2" ht="18">
      <c r="H2" s="19" t="s">
        <v>52</v>
      </c>
    </row>
    <row r="3" ht="12.75">
      <c r="E3" t="s">
        <v>38</v>
      </c>
    </row>
    <row r="4" spans="5:30" ht="12.75">
      <c r="E4" s="21">
        <v>0</v>
      </c>
      <c r="F4" s="21">
        <f>+E5</f>
        <v>0.041666666666666664</v>
      </c>
      <c r="G4" s="21">
        <f aca="true" t="shared" si="0" ref="G4:AB4">+F5</f>
        <v>0.08333333333333333</v>
      </c>
      <c r="H4" s="21">
        <f t="shared" si="0"/>
        <v>0.125</v>
      </c>
      <c r="I4" s="21">
        <f t="shared" si="0"/>
        <v>0.16666666666666666</v>
      </c>
      <c r="J4" s="21">
        <f t="shared" si="0"/>
        <v>0.20833333333333334</v>
      </c>
      <c r="K4" s="21">
        <f t="shared" si="0"/>
        <v>0.25</v>
      </c>
      <c r="L4" s="21">
        <f t="shared" si="0"/>
        <v>0.2916666666666667</v>
      </c>
      <c r="M4" s="21">
        <f t="shared" si="0"/>
        <v>0.3333333333333333</v>
      </c>
      <c r="N4" s="21">
        <f t="shared" si="0"/>
        <v>0.375</v>
      </c>
      <c r="O4" s="21">
        <f t="shared" si="0"/>
        <v>0.4166666666666667</v>
      </c>
      <c r="P4" s="21">
        <f t="shared" si="0"/>
        <v>0.4583333333333333</v>
      </c>
      <c r="Q4" s="22">
        <f t="shared" si="0"/>
        <v>0.5</v>
      </c>
      <c r="R4" s="22">
        <f t="shared" si="0"/>
        <v>0.5416666666666666</v>
      </c>
      <c r="S4" s="22">
        <f t="shared" si="0"/>
        <v>0.5833333333333334</v>
      </c>
      <c r="T4" s="22">
        <f t="shared" si="0"/>
        <v>0.625</v>
      </c>
      <c r="U4" s="22">
        <f t="shared" si="0"/>
        <v>0.6666666666666666</v>
      </c>
      <c r="V4" s="22">
        <f t="shared" si="0"/>
        <v>0.7083333333333334</v>
      </c>
      <c r="W4" s="22">
        <f t="shared" si="0"/>
        <v>0.75</v>
      </c>
      <c r="X4" s="22">
        <f t="shared" si="0"/>
        <v>0.7916666666666666</v>
      </c>
      <c r="Y4" s="22">
        <f t="shared" si="0"/>
        <v>0.8333333333333334</v>
      </c>
      <c r="Z4" s="22">
        <f t="shared" si="0"/>
        <v>0.875</v>
      </c>
      <c r="AA4" s="22">
        <f t="shared" si="0"/>
        <v>0.9166666666666666</v>
      </c>
      <c r="AB4" s="22">
        <f t="shared" si="0"/>
        <v>0.9583333333333334</v>
      </c>
      <c r="AC4" s="37" t="s">
        <v>53</v>
      </c>
      <c r="AD4" s="37" t="s">
        <v>55</v>
      </c>
    </row>
    <row r="5" spans="1:30" ht="14.25" thickBot="1">
      <c r="A5" s="1" t="s">
        <v>0</v>
      </c>
      <c r="B5" s="2" t="s">
        <v>1</v>
      </c>
      <c r="C5" s="3" t="s">
        <v>2</v>
      </c>
      <c r="D5" s="20" t="s">
        <v>3</v>
      </c>
      <c r="E5" s="21">
        <v>0.041666666666666664</v>
      </c>
      <c r="F5" s="21">
        <v>0.08333333333333333</v>
      </c>
      <c r="G5" s="21">
        <v>0.125</v>
      </c>
      <c r="H5" s="21">
        <v>0.16666666666666666</v>
      </c>
      <c r="I5" s="21">
        <v>0.20833333333333334</v>
      </c>
      <c r="J5" s="21">
        <v>0.25</v>
      </c>
      <c r="K5" s="21">
        <v>0.2916666666666667</v>
      </c>
      <c r="L5" s="21">
        <v>0.3333333333333333</v>
      </c>
      <c r="M5" s="21">
        <v>0.375</v>
      </c>
      <c r="N5" s="21">
        <v>0.4166666666666667</v>
      </c>
      <c r="O5" s="21">
        <v>0.4583333333333333</v>
      </c>
      <c r="P5" s="22">
        <v>0.5</v>
      </c>
      <c r="Q5" s="22">
        <v>0.5416666666666666</v>
      </c>
      <c r="R5" s="22">
        <v>0.5833333333333334</v>
      </c>
      <c r="S5" s="22">
        <v>0.625</v>
      </c>
      <c r="T5" s="22">
        <v>0.6666666666666666</v>
      </c>
      <c r="U5" s="22">
        <v>0.7083333333333334</v>
      </c>
      <c r="V5" s="22">
        <v>0.75</v>
      </c>
      <c r="W5" s="22">
        <v>0.7916666666666666</v>
      </c>
      <c r="X5" s="22">
        <v>0.8333333333333334</v>
      </c>
      <c r="Y5" s="22">
        <v>0.875</v>
      </c>
      <c r="Z5" s="22">
        <v>0.9166666666666666</v>
      </c>
      <c r="AA5" s="22">
        <v>0.9583333333333334</v>
      </c>
      <c r="AB5" s="22">
        <v>0</v>
      </c>
      <c r="AC5" s="38" t="s">
        <v>54</v>
      </c>
      <c r="AD5" s="38" t="s">
        <v>54</v>
      </c>
    </row>
    <row r="6" spans="1:30" ht="14.25" thickTop="1">
      <c r="A6" s="4" t="s">
        <v>14</v>
      </c>
      <c r="B6" s="12" t="s">
        <v>5</v>
      </c>
      <c r="C6" s="4">
        <v>20</v>
      </c>
      <c r="D6" s="5" t="s">
        <v>15</v>
      </c>
      <c r="E6" s="23"/>
      <c r="F6" s="23"/>
      <c r="G6" s="23"/>
      <c r="H6" s="23"/>
      <c r="I6" s="23"/>
      <c r="J6" s="23"/>
      <c r="K6" s="29">
        <v>1</v>
      </c>
      <c r="L6" s="29">
        <v>1</v>
      </c>
      <c r="M6" s="24"/>
      <c r="N6" s="23"/>
      <c r="O6" s="23"/>
      <c r="P6" s="23"/>
      <c r="Q6" s="29">
        <v>1</v>
      </c>
      <c r="R6" s="23"/>
      <c r="S6" s="23"/>
      <c r="T6" s="23"/>
      <c r="U6" s="29">
        <v>1</v>
      </c>
      <c r="V6" s="24"/>
      <c r="W6" s="29">
        <v>1</v>
      </c>
      <c r="X6" s="23"/>
      <c r="Y6" s="23"/>
      <c r="Z6" s="23"/>
      <c r="AA6" s="23"/>
      <c r="AB6" s="23"/>
      <c r="AC6" s="36">
        <f>SUM(E6:AB6)</f>
        <v>5</v>
      </c>
      <c r="AD6" s="40">
        <f>+AC6/$AC$39</f>
        <v>0.009057971014492754</v>
      </c>
    </row>
    <row r="7" spans="1:30" ht="13.5">
      <c r="A7" s="4" t="s">
        <v>14</v>
      </c>
      <c r="B7" s="12" t="s">
        <v>5</v>
      </c>
      <c r="C7" s="4">
        <v>21</v>
      </c>
      <c r="D7" s="5" t="s">
        <v>16</v>
      </c>
      <c r="E7" s="23"/>
      <c r="F7" s="23"/>
      <c r="G7" s="23"/>
      <c r="H7" s="23"/>
      <c r="I7" s="23"/>
      <c r="J7" s="29">
        <v>1</v>
      </c>
      <c r="K7" s="29">
        <v>2</v>
      </c>
      <c r="L7" s="24">
        <v>1</v>
      </c>
      <c r="M7" s="24">
        <v>1</v>
      </c>
      <c r="N7" s="24"/>
      <c r="O7" s="23"/>
      <c r="P7" s="23"/>
      <c r="Q7" s="24">
        <v>1</v>
      </c>
      <c r="R7" s="24"/>
      <c r="S7" s="24">
        <v>1</v>
      </c>
      <c r="T7" s="24">
        <v>2</v>
      </c>
      <c r="U7" s="24">
        <v>1</v>
      </c>
      <c r="V7" s="24">
        <v>2</v>
      </c>
      <c r="W7" s="29">
        <v>1</v>
      </c>
      <c r="X7" s="24"/>
      <c r="Y7" s="23"/>
      <c r="Z7" s="23"/>
      <c r="AA7" s="23"/>
      <c r="AB7" s="23"/>
      <c r="AC7" s="36">
        <f>SUM(E7:AB7)</f>
        <v>13</v>
      </c>
      <c r="AD7" s="40">
        <f>+AC7/$AC$39</f>
        <v>0.02355072463768116</v>
      </c>
    </row>
    <row r="8" spans="1:30" ht="13.5">
      <c r="A8" s="4" t="s">
        <v>14</v>
      </c>
      <c r="B8" s="15" t="s">
        <v>20</v>
      </c>
      <c r="C8" s="4">
        <v>36</v>
      </c>
      <c r="D8" s="5" t="s">
        <v>22</v>
      </c>
      <c r="E8" s="23"/>
      <c r="F8" s="23"/>
      <c r="G8" s="23"/>
      <c r="H8" s="23"/>
      <c r="I8" s="23"/>
      <c r="J8" s="23"/>
      <c r="K8" s="29">
        <v>1</v>
      </c>
      <c r="L8" s="29">
        <v>1</v>
      </c>
      <c r="M8" s="23"/>
      <c r="N8" s="23"/>
      <c r="O8" s="23"/>
      <c r="P8" s="23"/>
      <c r="Q8" s="23"/>
      <c r="R8" s="23"/>
      <c r="S8" s="23"/>
      <c r="T8" s="24">
        <v>1</v>
      </c>
      <c r="U8" s="29">
        <v>1</v>
      </c>
      <c r="V8" s="29">
        <v>1</v>
      </c>
      <c r="W8" s="23"/>
      <c r="X8" s="23"/>
      <c r="Y8" s="23"/>
      <c r="Z8" s="23"/>
      <c r="AA8" s="23"/>
      <c r="AB8" s="23"/>
      <c r="AC8" s="36">
        <f>SUM(E8:AB8)</f>
        <v>5</v>
      </c>
      <c r="AD8" s="40">
        <f>+AC8/$AC$39</f>
        <v>0.009057971014492754</v>
      </c>
    </row>
    <row r="9" spans="1:30" ht="13.5">
      <c r="A9" s="4" t="s">
        <v>14</v>
      </c>
      <c r="B9" s="15" t="s">
        <v>20</v>
      </c>
      <c r="C9" s="4">
        <v>37</v>
      </c>
      <c r="D9" s="5" t="s">
        <v>23</v>
      </c>
      <c r="E9" s="23"/>
      <c r="F9" s="23"/>
      <c r="G9" s="23"/>
      <c r="H9" s="23"/>
      <c r="I9" s="23"/>
      <c r="J9" s="23"/>
      <c r="K9" s="24">
        <v>1</v>
      </c>
      <c r="L9" s="24">
        <v>1</v>
      </c>
      <c r="M9" s="24">
        <v>1</v>
      </c>
      <c r="N9" s="24"/>
      <c r="O9" s="23"/>
      <c r="P9" s="23"/>
      <c r="Q9" s="23"/>
      <c r="R9" s="23"/>
      <c r="S9" s="23"/>
      <c r="T9" s="23"/>
      <c r="U9" s="24">
        <v>1</v>
      </c>
      <c r="V9" s="24">
        <v>1</v>
      </c>
      <c r="W9" s="24"/>
      <c r="X9" s="23"/>
      <c r="Y9" s="23"/>
      <c r="Z9" s="23"/>
      <c r="AA9" s="23"/>
      <c r="AB9" s="23"/>
      <c r="AC9" s="36">
        <f>SUM(E9:AB9)</f>
        <v>5</v>
      </c>
      <c r="AD9" s="40">
        <f>+AC9/$AC$39</f>
        <v>0.009057971014492754</v>
      </c>
    </row>
    <row r="10" spans="1:30" ht="13.5">
      <c r="A10" s="4" t="s">
        <v>14</v>
      </c>
      <c r="B10" s="12" t="s">
        <v>5</v>
      </c>
      <c r="C10" s="4">
        <v>40</v>
      </c>
      <c r="D10" s="5" t="s">
        <v>24</v>
      </c>
      <c r="E10" s="23"/>
      <c r="F10" s="23"/>
      <c r="G10" s="23"/>
      <c r="H10" s="23"/>
      <c r="I10" s="23"/>
      <c r="J10" s="23"/>
      <c r="K10" s="24">
        <v>1</v>
      </c>
      <c r="L10" s="24">
        <v>1</v>
      </c>
      <c r="M10" s="24"/>
      <c r="N10" s="23"/>
      <c r="O10" s="23"/>
      <c r="P10" s="23"/>
      <c r="Q10" s="24">
        <v>1</v>
      </c>
      <c r="R10" s="24"/>
      <c r="S10" s="23"/>
      <c r="T10" s="23"/>
      <c r="U10" s="24">
        <v>1</v>
      </c>
      <c r="V10" s="24"/>
      <c r="W10" s="23"/>
      <c r="X10" s="23"/>
      <c r="Y10" s="23"/>
      <c r="Z10" s="23"/>
      <c r="AA10" s="23"/>
      <c r="AB10" s="23"/>
      <c r="AC10" s="36">
        <f>SUM(E10:AB10)</f>
        <v>4</v>
      </c>
      <c r="AD10" s="40">
        <f>+AC10/$AC$39</f>
        <v>0.007246376811594203</v>
      </c>
    </row>
    <row r="11" spans="1:30" ht="13.5">
      <c r="A11" s="4" t="s">
        <v>14</v>
      </c>
      <c r="B11" s="12" t="s">
        <v>25</v>
      </c>
      <c r="C11" s="4" t="s">
        <v>26</v>
      </c>
      <c r="D11" s="5" t="s">
        <v>27</v>
      </c>
      <c r="E11" s="23"/>
      <c r="F11" s="23"/>
      <c r="G11" s="23"/>
      <c r="H11" s="23"/>
      <c r="I11" s="23"/>
      <c r="J11" s="23"/>
      <c r="K11" s="24">
        <v>2</v>
      </c>
      <c r="L11" s="24">
        <v>1</v>
      </c>
      <c r="M11" s="24">
        <v>1</v>
      </c>
      <c r="N11" s="24"/>
      <c r="O11" s="24">
        <v>1</v>
      </c>
      <c r="P11" s="23"/>
      <c r="Q11" s="24">
        <v>1</v>
      </c>
      <c r="R11" s="24">
        <v>2</v>
      </c>
      <c r="S11" s="24"/>
      <c r="T11" s="24">
        <v>1</v>
      </c>
      <c r="U11" s="24">
        <v>1</v>
      </c>
      <c r="V11" s="24">
        <v>1</v>
      </c>
      <c r="W11" s="24">
        <v>2</v>
      </c>
      <c r="X11" s="24"/>
      <c r="Y11" s="23"/>
      <c r="Z11" s="23"/>
      <c r="AA11" s="23"/>
      <c r="AB11" s="23"/>
      <c r="AC11" s="36">
        <f>SUM(E11:AB11)</f>
        <v>13</v>
      </c>
      <c r="AD11" s="40">
        <f>+AC11/$AC$39</f>
        <v>0.02355072463768116</v>
      </c>
    </row>
    <row r="12" spans="1:30" ht="27">
      <c r="A12" s="4" t="s">
        <v>14</v>
      </c>
      <c r="B12" s="15" t="s">
        <v>20</v>
      </c>
      <c r="C12" s="4">
        <v>52</v>
      </c>
      <c r="D12" s="10" t="s">
        <v>30</v>
      </c>
      <c r="E12" s="23"/>
      <c r="F12" s="23"/>
      <c r="G12" s="23"/>
      <c r="H12" s="23"/>
      <c r="I12" s="23"/>
      <c r="J12" s="24">
        <v>1</v>
      </c>
      <c r="K12" s="24">
        <v>1</v>
      </c>
      <c r="L12" s="24">
        <v>1</v>
      </c>
      <c r="M12" s="24">
        <v>1</v>
      </c>
      <c r="N12" s="24">
        <v>1</v>
      </c>
      <c r="O12" s="24"/>
      <c r="P12" s="24">
        <v>1</v>
      </c>
      <c r="Q12" s="23"/>
      <c r="R12" s="24">
        <v>1</v>
      </c>
      <c r="S12" s="24"/>
      <c r="T12" s="24">
        <v>2</v>
      </c>
      <c r="U12" s="24">
        <v>2</v>
      </c>
      <c r="V12" s="24">
        <v>1</v>
      </c>
      <c r="W12" s="24">
        <v>1</v>
      </c>
      <c r="X12" s="23"/>
      <c r="Y12" s="23"/>
      <c r="Z12" s="23"/>
      <c r="AA12" s="23"/>
      <c r="AB12" s="23"/>
      <c r="AC12" s="36">
        <f>SUM(E12:AB12)</f>
        <v>13</v>
      </c>
      <c r="AD12" s="40">
        <f>+AC12/$AC$39</f>
        <v>0.02355072463768116</v>
      </c>
    </row>
    <row r="13" spans="1:30" ht="13.5">
      <c r="A13" s="4" t="s">
        <v>14</v>
      </c>
      <c r="B13" s="15" t="s">
        <v>20</v>
      </c>
      <c r="C13" s="4">
        <v>53</v>
      </c>
      <c r="D13" s="5" t="s">
        <v>31</v>
      </c>
      <c r="E13" s="23"/>
      <c r="F13" s="23"/>
      <c r="G13" s="23"/>
      <c r="H13" s="23"/>
      <c r="I13" s="23"/>
      <c r="J13" s="23"/>
      <c r="K13" s="23"/>
      <c r="L13" s="24">
        <v>1</v>
      </c>
      <c r="M13" s="24"/>
      <c r="N13" s="23"/>
      <c r="O13" s="23"/>
      <c r="P13" s="23"/>
      <c r="Q13" s="23"/>
      <c r="R13" s="23"/>
      <c r="S13" s="23"/>
      <c r="T13" s="23"/>
      <c r="U13" s="24">
        <v>1</v>
      </c>
      <c r="V13" s="24">
        <v>1</v>
      </c>
      <c r="W13" s="24"/>
      <c r="X13" s="23"/>
      <c r="Y13" s="23"/>
      <c r="Z13" s="23"/>
      <c r="AA13" s="23"/>
      <c r="AB13" s="23"/>
      <c r="AC13" s="36">
        <f>SUM(E13:AB13)</f>
        <v>3</v>
      </c>
      <c r="AD13" s="40">
        <f>+AC13/$AC$39</f>
        <v>0.005434782608695652</v>
      </c>
    </row>
    <row r="14" spans="1:30" ht="13.5">
      <c r="A14" s="4" t="s">
        <v>14</v>
      </c>
      <c r="B14" s="15" t="s">
        <v>20</v>
      </c>
      <c r="C14" s="4">
        <v>60</v>
      </c>
      <c r="D14" s="5" t="s">
        <v>32</v>
      </c>
      <c r="E14" s="23"/>
      <c r="F14" s="23"/>
      <c r="G14" s="23"/>
      <c r="H14" s="23"/>
      <c r="I14" s="23"/>
      <c r="J14" s="23"/>
      <c r="K14" s="24"/>
      <c r="L14" s="24"/>
      <c r="M14" s="24"/>
      <c r="N14" s="24"/>
      <c r="O14" s="23"/>
      <c r="P14" s="23"/>
      <c r="Q14" s="24"/>
      <c r="R14" s="24"/>
      <c r="S14" s="23"/>
      <c r="T14" s="23"/>
      <c r="U14" s="24"/>
      <c r="V14" s="24"/>
      <c r="W14" s="24"/>
      <c r="X14" s="23"/>
      <c r="Y14" s="23"/>
      <c r="Z14" s="23"/>
      <c r="AA14" s="23"/>
      <c r="AB14" s="23"/>
      <c r="AC14" s="36">
        <f>SUM(E14:AB14)</f>
        <v>0</v>
      </c>
      <c r="AD14" s="40">
        <f>+AC14/$AC$39</f>
        <v>0</v>
      </c>
    </row>
    <row r="15" spans="1:30" ht="13.5">
      <c r="A15" s="4" t="s">
        <v>14</v>
      </c>
      <c r="B15" s="15" t="s">
        <v>20</v>
      </c>
      <c r="C15" s="4">
        <v>65</v>
      </c>
      <c r="D15" s="5" t="s">
        <v>33</v>
      </c>
      <c r="E15" s="23"/>
      <c r="F15" s="23"/>
      <c r="G15" s="23"/>
      <c r="H15" s="23"/>
      <c r="I15" s="23"/>
      <c r="J15" s="23"/>
      <c r="K15" s="24">
        <v>1</v>
      </c>
      <c r="L15" s="24">
        <v>1</v>
      </c>
      <c r="M15" s="24"/>
      <c r="N15" s="23"/>
      <c r="O15" s="23"/>
      <c r="P15" s="24">
        <v>1</v>
      </c>
      <c r="Q15" s="24"/>
      <c r="R15" s="23"/>
      <c r="S15" s="23"/>
      <c r="T15" s="24">
        <v>1</v>
      </c>
      <c r="U15" s="24">
        <v>1</v>
      </c>
      <c r="V15" s="24"/>
      <c r="W15" s="23"/>
      <c r="X15" s="23"/>
      <c r="Y15" s="23"/>
      <c r="Z15" s="23"/>
      <c r="AA15" s="23"/>
      <c r="AB15" s="23"/>
      <c r="AC15" s="36">
        <f>SUM(E15:AB15)</f>
        <v>5</v>
      </c>
      <c r="AD15" s="40">
        <f>+AC15/$AC$39</f>
        <v>0.009057971014492754</v>
      </c>
    </row>
    <row r="16" spans="1:30" ht="13.5">
      <c r="A16" s="4" t="s">
        <v>14</v>
      </c>
      <c r="B16" s="12" t="s">
        <v>5</v>
      </c>
      <c r="C16" s="4">
        <v>67</v>
      </c>
      <c r="D16" s="5" t="s">
        <v>34</v>
      </c>
      <c r="E16" s="23"/>
      <c r="F16" s="23"/>
      <c r="G16" s="23"/>
      <c r="H16" s="23"/>
      <c r="I16" s="23"/>
      <c r="J16" s="24">
        <v>1</v>
      </c>
      <c r="K16" s="24">
        <v>1</v>
      </c>
      <c r="L16" s="24">
        <v>1</v>
      </c>
      <c r="M16" s="24"/>
      <c r="N16" s="23"/>
      <c r="O16" s="23"/>
      <c r="P16" s="24">
        <v>1</v>
      </c>
      <c r="Q16" s="24"/>
      <c r="R16" s="23"/>
      <c r="S16" s="24">
        <v>1</v>
      </c>
      <c r="T16" s="24"/>
      <c r="U16" s="24">
        <v>1</v>
      </c>
      <c r="V16" s="24">
        <v>1</v>
      </c>
      <c r="W16" s="23"/>
      <c r="X16" s="23"/>
      <c r="Y16" s="23"/>
      <c r="Z16" s="23"/>
      <c r="AA16" s="23"/>
      <c r="AB16" s="23"/>
      <c r="AC16" s="36">
        <f>SUM(E16:AB16)</f>
        <v>7</v>
      </c>
      <c r="AD16" s="40">
        <f>+AC16/$AC$39</f>
        <v>0.012681159420289856</v>
      </c>
    </row>
    <row r="17" spans="1:30" ht="13.5">
      <c r="A17" s="8" t="s">
        <v>4</v>
      </c>
      <c r="B17" s="14" t="s">
        <v>5</v>
      </c>
      <c r="C17" s="8">
        <v>10</v>
      </c>
      <c r="D17" s="9" t="s">
        <v>6</v>
      </c>
      <c r="E17" s="23"/>
      <c r="F17" s="23"/>
      <c r="G17" s="23"/>
      <c r="H17" s="23"/>
      <c r="I17" s="23"/>
      <c r="J17" s="23"/>
      <c r="K17" s="23"/>
      <c r="L17" s="24">
        <v>4</v>
      </c>
      <c r="M17" s="24">
        <v>10</v>
      </c>
      <c r="N17" s="24">
        <v>10</v>
      </c>
      <c r="O17" s="24">
        <v>10</v>
      </c>
      <c r="P17" s="24">
        <v>6</v>
      </c>
      <c r="Q17" s="24">
        <v>6</v>
      </c>
      <c r="R17" s="24">
        <v>6</v>
      </c>
      <c r="S17" s="24">
        <v>6</v>
      </c>
      <c r="T17" s="24">
        <v>6</v>
      </c>
      <c r="U17" s="24">
        <v>6</v>
      </c>
      <c r="V17" s="24">
        <v>6</v>
      </c>
      <c r="W17" s="24">
        <v>6</v>
      </c>
      <c r="X17" s="24">
        <v>1</v>
      </c>
      <c r="Y17" s="23"/>
      <c r="Z17" s="23"/>
      <c r="AA17" s="23"/>
      <c r="AB17" s="23"/>
      <c r="AC17" s="36">
        <f>SUM(E17:AB17)</f>
        <v>83</v>
      </c>
      <c r="AD17" s="40">
        <f>+AC17/$AC$39</f>
        <v>0.1503623188405797</v>
      </c>
    </row>
    <row r="18" spans="1:30" ht="13.5">
      <c r="A18" s="8" t="s">
        <v>4</v>
      </c>
      <c r="B18" s="14" t="s">
        <v>5</v>
      </c>
      <c r="C18" s="8">
        <v>11</v>
      </c>
      <c r="D18" s="9" t="s">
        <v>7</v>
      </c>
      <c r="E18" s="23"/>
      <c r="F18" s="23"/>
      <c r="G18" s="23"/>
      <c r="H18" s="23"/>
      <c r="I18" s="23"/>
      <c r="J18" s="23"/>
      <c r="K18" s="24">
        <v>2</v>
      </c>
      <c r="L18" s="24">
        <v>2</v>
      </c>
      <c r="M18" s="24">
        <v>2</v>
      </c>
      <c r="N18" s="24">
        <v>2</v>
      </c>
      <c r="O18" s="24">
        <v>2</v>
      </c>
      <c r="P18" s="24">
        <v>2</v>
      </c>
      <c r="Q18" s="24">
        <v>2</v>
      </c>
      <c r="R18" s="24">
        <v>2</v>
      </c>
      <c r="S18" s="24">
        <v>2</v>
      </c>
      <c r="T18" s="24">
        <v>2</v>
      </c>
      <c r="U18" s="24">
        <v>2</v>
      </c>
      <c r="V18" s="24">
        <v>2</v>
      </c>
      <c r="W18" s="24">
        <v>2</v>
      </c>
      <c r="X18" s="24">
        <v>1</v>
      </c>
      <c r="Y18" s="23"/>
      <c r="Z18" s="23"/>
      <c r="AA18" s="23"/>
      <c r="AB18" s="23"/>
      <c r="AC18" s="36">
        <f>SUM(E18:AB18)</f>
        <v>27</v>
      </c>
      <c r="AD18" s="40">
        <f>+AC18/$AC$39</f>
        <v>0.04891304347826087</v>
      </c>
    </row>
    <row r="19" spans="1:30" ht="13.5">
      <c r="A19" s="8" t="s">
        <v>4</v>
      </c>
      <c r="B19" s="14" t="s">
        <v>5</v>
      </c>
      <c r="C19" s="8">
        <v>12</v>
      </c>
      <c r="D19" s="9" t="s">
        <v>8</v>
      </c>
      <c r="E19" s="24">
        <v>1</v>
      </c>
      <c r="F19" s="24">
        <v>1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4">
        <v>1</v>
      </c>
      <c r="Y19" s="24">
        <v>1</v>
      </c>
      <c r="Z19" s="24">
        <v>1</v>
      </c>
      <c r="AA19" s="24">
        <v>1</v>
      </c>
      <c r="AB19" s="24">
        <v>1</v>
      </c>
      <c r="AC19" s="36">
        <f>SUM(E19:AB19)</f>
        <v>7</v>
      </c>
      <c r="AD19" s="40">
        <f>+AC19/$AC$39</f>
        <v>0.012681159420289856</v>
      </c>
    </row>
    <row r="20" spans="1:30" ht="13.5" hidden="1">
      <c r="A20" s="6" t="s">
        <v>4</v>
      </c>
      <c r="B20" s="12" t="s">
        <v>5</v>
      </c>
      <c r="C20" s="6">
        <v>35</v>
      </c>
      <c r="D20" s="7" t="s">
        <v>21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36">
        <f>SUM(E20:AB20)</f>
        <v>0</v>
      </c>
      <c r="AD20" s="40">
        <f>+AC20/$AC$39</f>
        <v>0</v>
      </c>
    </row>
    <row r="21" spans="1:30" ht="13.5">
      <c r="A21" s="8" t="s">
        <v>4</v>
      </c>
      <c r="B21" s="14" t="s">
        <v>5</v>
      </c>
      <c r="C21" s="8">
        <v>13</v>
      </c>
      <c r="D21" s="9" t="s">
        <v>9</v>
      </c>
      <c r="E21" s="23"/>
      <c r="F21" s="23"/>
      <c r="G21" s="23"/>
      <c r="H21" s="23"/>
      <c r="I21" s="23"/>
      <c r="J21" s="23"/>
      <c r="K21" s="24">
        <v>1</v>
      </c>
      <c r="L21" s="24">
        <v>1</v>
      </c>
      <c r="M21" s="24">
        <v>1</v>
      </c>
      <c r="N21" s="24">
        <v>1</v>
      </c>
      <c r="O21" s="24">
        <v>1</v>
      </c>
      <c r="P21" s="24">
        <v>1</v>
      </c>
      <c r="Q21" s="24">
        <v>1</v>
      </c>
      <c r="R21" s="24">
        <v>1</v>
      </c>
      <c r="S21" s="24">
        <v>1</v>
      </c>
      <c r="T21" s="24">
        <v>1</v>
      </c>
      <c r="U21" s="24">
        <v>1</v>
      </c>
      <c r="V21" s="24">
        <v>1</v>
      </c>
      <c r="W21" s="24">
        <v>1</v>
      </c>
      <c r="X21" s="24"/>
      <c r="Y21" s="23"/>
      <c r="Z21" s="23"/>
      <c r="AA21" s="23"/>
      <c r="AB21" s="23"/>
      <c r="AC21" s="36">
        <f>SUM(E21:AB21)</f>
        <v>13</v>
      </c>
      <c r="AD21" s="40">
        <f>+AC21/$AC$39</f>
        <v>0.02355072463768116</v>
      </c>
    </row>
    <row r="22" spans="1:30" ht="13.5">
      <c r="A22" s="8" t="s">
        <v>4</v>
      </c>
      <c r="B22" s="14" t="s">
        <v>5</v>
      </c>
      <c r="C22" s="8">
        <v>14</v>
      </c>
      <c r="D22" s="9" t="s">
        <v>10</v>
      </c>
      <c r="E22" s="23"/>
      <c r="F22" s="23"/>
      <c r="G22" s="23"/>
      <c r="H22" s="23"/>
      <c r="I22" s="23"/>
      <c r="J22" s="23"/>
      <c r="K22" s="24">
        <v>1</v>
      </c>
      <c r="L22" s="24">
        <v>2</v>
      </c>
      <c r="M22" s="24">
        <v>2</v>
      </c>
      <c r="N22" s="24">
        <v>1</v>
      </c>
      <c r="O22" s="24">
        <v>1</v>
      </c>
      <c r="P22" s="24">
        <v>1</v>
      </c>
      <c r="Q22" s="24">
        <v>1</v>
      </c>
      <c r="R22" s="24">
        <v>1</v>
      </c>
      <c r="S22" s="24">
        <v>2</v>
      </c>
      <c r="T22" s="24">
        <v>2</v>
      </c>
      <c r="U22" s="24">
        <v>2</v>
      </c>
      <c r="V22" s="24">
        <v>2</v>
      </c>
      <c r="W22" s="24">
        <v>2</v>
      </c>
      <c r="X22" s="24">
        <v>2</v>
      </c>
      <c r="Y22" s="23"/>
      <c r="Z22" s="23"/>
      <c r="AA22" s="23"/>
      <c r="AB22" s="23"/>
      <c r="AC22" s="36">
        <f>SUM(E22:AB22)</f>
        <v>22</v>
      </c>
      <c r="AD22" s="40">
        <f>+AC22/$AC$39</f>
        <v>0.03985507246376811</v>
      </c>
    </row>
    <row r="23" spans="1:30" ht="13.5">
      <c r="A23" s="8" t="s">
        <v>4</v>
      </c>
      <c r="B23" s="14" t="s">
        <v>5</v>
      </c>
      <c r="C23" s="8">
        <v>15</v>
      </c>
      <c r="D23" s="9" t="s">
        <v>11</v>
      </c>
      <c r="E23" s="23"/>
      <c r="F23" s="23"/>
      <c r="G23" s="23"/>
      <c r="H23" s="23"/>
      <c r="I23" s="23"/>
      <c r="J23" s="23"/>
      <c r="K23" s="23"/>
      <c r="L23" s="24">
        <v>1</v>
      </c>
      <c r="M23" s="24">
        <v>1</v>
      </c>
      <c r="N23" s="24">
        <v>1</v>
      </c>
      <c r="O23" s="24">
        <v>1</v>
      </c>
      <c r="P23" s="24">
        <v>1</v>
      </c>
      <c r="Q23" s="24">
        <v>1</v>
      </c>
      <c r="R23" s="24">
        <v>1</v>
      </c>
      <c r="S23" s="24">
        <v>1</v>
      </c>
      <c r="T23" s="24">
        <v>1</v>
      </c>
      <c r="U23" s="24">
        <v>1</v>
      </c>
      <c r="V23" s="24">
        <v>1</v>
      </c>
      <c r="W23" s="24">
        <v>1</v>
      </c>
      <c r="X23" s="24">
        <v>1</v>
      </c>
      <c r="Y23" s="23"/>
      <c r="Z23" s="23"/>
      <c r="AA23" s="23"/>
      <c r="AB23" s="23"/>
      <c r="AC23" s="36">
        <f>SUM(E23:AB23)</f>
        <v>13</v>
      </c>
      <c r="AD23" s="40">
        <f>+AC23/$AC$39</f>
        <v>0.02355072463768116</v>
      </c>
    </row>
    <row r="24" spans="1:30" ht="13.5">
      <c r="A24" s="8" t="s">
        <v>4</v>
      </c>
      <c r="B24" s="14" t="s">
        <v>5</v>
      </c>
      <c r="C24" s="8">
        <v>16</v>
      </c>
      <c r="D24" s="9" t="s">
        <v>12</v>
      </c>
      <c r="E24" s="23"/>
      <c r="F24" s="23"/>
      <c r="G24" s="23"/>
      <c r="H24" s="23"/>
      <c r="I24" s="23"/>
      <c r="J24" s="23"/>
      <c r="K24" s="24">
        <v>1</v>
      </c>
      <c r="L24" s="24">
        <v>1</v>
      </c>
      <c r="M24" s="24">
        <v>1</v>
      </c>
      <c r="N24" s="24">
        <v>1</v>
      </c>
      <c r="O24" s="24">
        <v>1</v>
      </c>
      <c r="P24" s="24">
        <v>1</v>
      </c>
      <c r="Q24" s="24">
        <v>1</v>
      </c>
      <c r="R24" s="24">
        <v>1</v>
      </c>
      <c r="S24" s="24">
        <v>1</v>
      </c>
      <c r="T24" s="24">
        <v>1</v>
      </c>
      <c r="U24" s="24">
        <v>1</v>
      </c>
      <c r="V24" s="24">
        <v>1</v>
      </c>
      <c r="W24" s="24">
        <v>1</v>
      </c>
      <c r="X24" s="24">
        <v>1</v>
      </c>
      <c r="Y24" s="23"/>
      <c r="Z24" s="23"/>
      <c r="AA24" s="23"/>
      <c r="AB24" s="23"/>
      <c r="AC24" s="36">
        <f>SUM(E24:AB24)</f>
        <v>14</v>
      </c>
      <c r="AD24" s="40">
        <f>+AC24/$AC$39</f>
        <v>0.025362318840579712</v>
      </c>
    </row>
    <row r="25" spans="1:30" ht="13.5">
      <c r="A25" s="8" t="s">
        <v>4</v>
      </c>
      <c r="B25" s="14" t="s">
        <v>5</v>
      </c>
      <c r="C25" s="8">
        <v>17</v>
      </c>
      <c r="D25" s="9" t="s">
        <v>12</v>
      </c>
      <c r="E25" s="23"/>
      <c r="F25" s="23"/>
      <c r="G25" s="24"/>
      <c r="H25" s="23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3"/>
      <c r="AB25" s="23"/>
      <c r="AC25" s="36">
        <f>SUM(E25:AB25)</f>
        <v>0</v>
      </c>
      <c r="AD25" s="40">
        <f>+AC25/$AC$39</f>
        <v>0</v>
      </c>
    </row>
    <row r="26" spans="1:30" ht="13.5">
      <c r="A26" s="8" t="s">
        <v>4</v>
      </c>
      <c r="B26" s="14" t="s">
        <v>5</v>
      </c>
      <c r="C26" s="8">
        <v>19</v>
      </c>
      <c r="D26" s="9" t="s">
        <v>13</v>
      </c>
      <c r="E26" s="23"/>
      <c r="F26" s="23"/>
      <c r="G26" s="23"/>
      <c r="H26" s="23"/>
      <c r="I26" s="23"/>
      <c r="J26" s="23"/>
      <c r="K26" s="23"/>
      <c r="L26" s="23"/>
      <c r="M26" s="23"/>
      <c r="N26" s="24">
        <v>1</v>
      </c>
      <c r="O26" s="24">
        <v>1</v>
      </c>
      <c r="P26" s="24">
        <v>1</v>
      </c>
      <c r="Q26" s="24">
        <v>1</v>
      </c>
      <c r="R26" s="24">
        <v>1</v>
      </c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36">
        <f>SUM(E26:AB26)</f>
        <v>5</v>
      </c>
      <c r="AD26" s="40">
        <f>+AC26/$AC$39</f>
        <v>0.009057971014492754</v>
      </c>
    </row>
    <row r="27" spans="1:30" ht="15.75" customHeight="1">
      <c r="A27" s="6" t="s">
        <v>4</v>
      </c>
      <c r="B27" s="12" t="s">
        <v>5</v>
      </c>
      <c r="C27" s="6">
        <v>30</v>
      </c>
      <c r="D27" s="7" t="s">
        <v>17</v>
      </c>
      <c r="E27" s="23"/>
      <c r="F27" s="23"/>
      <c r="G27" s="23"/>
      <c r="H27" s="23"/>
      <c r="I27" s="23"/>
      <c r="J27" s="23"/>
      <c r="K27" s="24">
        <v>2</v>
      </c>
      <c r="L27" s="24">
        <v>3</v>
      </c>
      <c r="M27" s="24">
        <v>4</v>
      </c>
      <c r="N27" s="24">
        <v>4</v>
      </c>
      <c r="O27" s="24">
        <v>3</v>
      </c>
      <c r="P27" s="24">
        <v>2</v>
      </c>
      <c r="Q27" s="24">
        <v>2</v>
      </c>
      <c r="R27" s="24">
        <v>2</v>
      </c>
      <c r="S27" s="24">
        <v>2</v>
      </c>
      <c r="T27" s="24">
        <v>4</v>
      </c>
      <c r="U27" s="24">
        <v>4</v>
      </c>
      <c r="V27" s="24">
        <v>4</v>
      </c>
      <c r="W27" s="24">
        <v>3</v>
      </c>
      <c r="X27" s="24">
        <v>2</v>
      </c>
      <c r="Y27" s="24">
        <v>2</v>
      </c>
      <c r="Z27" s="24">
        <v>1</v>
      </c>
      <c r="AA27" s="24">
        <v>1</v>
      </c>
      <c r="AB27" s="24">
        <v>1</v>
      </c>
      <c r="AC27" s="36">
        <f>SUM(E27:AB27)</f>
        <v>46</v>
      </c>
      <c r="AD27" s="40">
        <f>+AC27/$AC$39</f>
        <v>0.08333333333333333</v>
      </c>
    </row>
    <row r="28" spans="1:30" ht="13.5">
      <c r="A28" s="6" t="s">
        <v>4</v>
      </c>
      <c r="B28" s="12" t="s">
        <v>5</v>
      </c>
      <c r="C28" s="6">
        <v>31</v>
      </c>
      <c r="D28" s="7" t="s">
        <v>18</v>
      </c>
      <c r="E28" s="23"/>
      <c r="F28" s="23"/>
      <c r="G28" s="23"/>
      <c r="H28" s="23"/>
      <c r="I28" s="23"/>
      <c r="J28" s="23"/>
      <c r="K28" s="23"/>
      <c r="L28" s="24">
        <v>2</v>
      </c>
      <c r="M28" s="24">
        <v>1</v>
      </c>
      <c r="N28" s="24">
        <v>1</v>
      </c>
      <c r="O28" s="24">
        <v>1</v>
      </c>
      <c r="P28" s="24">
        <v>1</v>
      </c>
      <c r="Q28" s="24">
        <v>1</v>
      </c>
      <c r="R28" s="24">
        <v>1</v>
      </c>
      <c r="S28" s="24">
        <v>1</v>
      </c>
      <c r="T28" s="24">
        <v>2</v>
      </c>
      <c r="U28" s="24">
        <v>1</v>
      </c>
      <c r="V28" s="24">
        <v>2</v>
      </c>
      <c r="W28" s="24">
        <v>1</v>
      </c>
      <c r="X28" s="24">
        <v>1</v>
      </c>
      <c r="Y28" s="23"/>
      <c r="Z28" s="23"/>
      <c r="AA28" s="24">
        <v>1</v>
      </c>
      <c r="AB28" s="24"/>
      <c r="AC28" s="36">
        <f>SUM(E28:AB28)</f>
        <v>17</v>
      </c>
      <c r="AD28" s="40">
        <f>+AC28/$AC$39</f>
        <v>0.030797101449275364</v>
      </c>
    </row>
    <row r="29" spans="1:30" ht="13.5">
      <c r="A29" s="6" t="s">
        <v>4</v>
      </c>
      <c r="B29" s="12" t="s">
        <v>5</v>
      </c>
      <c r="C29" s="6">
        <v>32</v>
      </c>
      <c r="D29" s="7" t="s">
        <v>19</v>
      </c>
      <c r="E29" s="24">
        <v>1</v>
      </c>
      <c r="F29" s="24"/>
      <c r="G29" s="23"/>
      <c r="H29" s="23"/>
      <c r="I29" s="23"/>
      <c r="J29" s="23"/>
      <c r="K29" s="29">
        <v>1</v>
      </c>
      <c r="L29" s="29">
        <v>1</v>
      </c>
      <c r="M29" s="29">
        <v>1</v>
      </c>
      <c r="N29" s="29">
        <v>1</v>
      </c>
      <c r="O29" s="29">
        <v>1</v>
      </c>
      <c r="P29" s="29">
        <v>1</v>
      </c>
      <c r="Q29" s="29">
        <v>1</v>
      </c>
      <c r="R29" s="29">
        <v>1</v>
      </c>
      <c r="S29" s="29">
        <v>1</v>
      </c>
      <c r="T29" s="29">
        <v>1</v>
      </c>
      <c r="U29" s="29">
        <v>1</v>
      </c>
      <c r="V29" s="29">
        <v>1</v>
      </c>
      <c r="W29" s="29">
        <v>1</v>
      </c>
      <c r="X29" s="29">
        <v>1</v>
      </c>
      <c r="Y29" s="29">
        <v>1</v>
      </c>
      <c r="Z29" s="29">
        <v>1</v>
      </c>
      <c r="AA29" s="29">
        <v>1</v>
      </c>
      <c r="AB29" s="24">
        <v>1</v>
      </c>
      <c r="AC29" s="36">
        <f>SUM(E29:AB29)</f>
        <v>19</v>
      </c>
      <c r="AD29" s="40">
        <f>+AC29/$AC$39</f>
        <v>0.034420289855072464</v>
      </c>
    </row>
    <row r="30" spans="1:30" ht="13.5">
      <c r="A30" s="6" t="s">
        <v>4</v>
      </c>
      <c r="B30" s="12" t="s">
        <v>5</v>
      </c>
      <c r="C30" s="6">
        <v>50</v>
      </c>
      <c r="D30" s="7" t="s">
        <v>28</v>
      </c>
      <c r="E30" s="23"/>
      <c r="F30" s="23"/>
      <c r="G30" s="23"/>
      <c r="H30" s="23"/>
      <c r="I30" s="23"/>
      <c r="J30" s="23"/>
      <c r="K30" s="23"/>
      <c r="L30" s="24">
        <v>4</v>
      </c>
      <c r="M30" s="24">
        <v>2</v>
      </c>
      <c r="N30" s="24">
        <v>2</v>
      </c>
      <c r="O30" s="24">
        <v>2</v>
      </c>
      <c r="P30" s="24">
        <v>2</v>
      </c>
      <c r="Q30" s="24">
        <v>2</v>
      </c>
      <c r="R30" s="24">
        <v>2</v>
      </c>
      <c r="S30" s="24">
        <v>2</v>
      </c>
      <c r="T30" s="24">
        <v>2</v>
      </c>
      <c r="U30" s="24">
        <v>2</v>
      </c>
      <c r="V30" s="24">
        <v>2</v>
      </c>
      <c r="W30" s="24">
        <v>1</v>
      </c>
      <c r="X30" s="24"/>
      <c r="Y30" s="23"/>
      <c r="Z30" s="23"/>
      <c r="AA30" s="23"/>
      <c r="AB30" s="23"/>
      <c r="AC30" s="36">
        <f>SUM(E30:AB30)</f>
        <v>25</v>
      </c>
      <c r="AD30" s="40">
        <f>+AC30/$AC$39</f>
        <v>0.04528985507246377</v>
      </c>
    </row>
    <row r="31" spans="1:30" ht="13.5">
      <c r="A31" s="6" t="s">
        <v>4</v>
      </c>
      <c r="B31" s="12" t="s">
        <v>5</v>
      </c>
      <c r="C31" s="6">
        <v>51</v>
      </c>
      <c r="D31" s="7" t="s">
        <v>29</v>
      </c>
      <c r="E31" s="23"/>
      <c r="F31" s="23"/>
      <c r="G31" s="23"/>
      <c r="H31" s="23"/>
      <c r="I31" s="23"/>
      <c r="J31" s="23"/>
      <c r="K31" s="24">
        <v>1</v>
      </c>
      <c r="L31" s="24">
        <v>1</v>
      </c>
      <c r="M31" s="24">
        <v>1</v>
      </c>
      <c r="N31" s="24">
        <v>1</v>
      </c>
      <c r="O31" s="24">
        <v>1</v>
      </c>
      <c r="P31" s="24">
        <v>1</v>
      </c>
      <c r="Q31" s="24">
        <v>1</v>
      </c>
      <c r="R31" s="24">
        <v>1</v>
      </c>
      <c r="S31" s="24">
        <v>1</v>
      </c>
      <c r="T31" s="24">
        <v>1</v>
      </c>
      <c r="U31" s="24">
        <v>1</v>
      </c>
      <c r="V31" s="24">
        <v>1</v>
      </c>
      <c r="W31" s="24">
        <v>1</v>
      </c>
      <c r="X31" s="23"/>
      <c r="Y31" s="23"/>
      <c r="Z31" s="23"/>
      <c r="AA31" s="23"/>
      <c r="AB31" s="23"/>
      <c r="AC31" s="36">
        <f>SUM(E31:AB31)</f>
        <v>13</v>
      </c>
      <c r="AD31" s="40">
        <f>+AC31/$AC$39</f>
        <v>0.02355072463768116</v>
      </c>
    </row>
    <row r="32" spans="1:30" ht="13.5" customHeight="1">
      <c r="A32" s="6" t="s">
        <v>4</v>
      </c>
      <c r="B32" s="12" t="s">
        <v>5</v>
      </c>
      <c r="C32" s="6">
        <v>80</v>
      </c>
      <c r="D32" s="26" t="s">
        <v>35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4">
        <v>2</v>
      </c>
      <c r="V32" s="24">
        <v>3</v>
      </c>
      <c r="W32" s="23"/>
      <c r="X32" s="23"/>
      <c r="Y32" s="23"/>
      <c r="Z32" s="23"/>
      <c r="AA32" s="23"/>
      <c r="AB32" s="23"/>
      <c r="AC32" s="36">
        <f>SUM(E32:AB32)</f>
        <v>5</v>
      </c>
      <c r="AD32" s="40">
        <f>+AC32/$AC$39</f>
        <v>0.009057971014492754</v>
      </c>
    </row>
    <row r="33" spans="1:32" ht="13.5" customHeight="1">
      <c r="A33" s="6" t="s">
        <v>4</v>
      </c>
      <c r="B33" s="12" t="s">
        <v>5</v>
      </c>
      <c r="C33" s="6">
        <v>81</v>
      </c>
      <c r="D33" s="26" t="s">
        <v>35</v>
      </c>
      <c r="E33" s="23"/>
      <c r="F33" s="23"/>
      <c r="G33" s="23"/>
      <c r="H33" s="23"/>
      <c r="I33" s="24">
        <v>1</v>
      </c>
      <c r="J33" s="24">
        <v>2</v>
      </c>
      <c r="K33" s="24">
        <v>4</v>
      </c>
      <c r="L33" s="24">
        <v>6</v>
      </c>
      <c r="M33" s="24">
        <v>6</v>
      </c>
      <c r="N33" s="24">
        <v>6</v>
      </c>
      <c r="O33" s="24">
        <v>6</v>
      </c>
      <c r="P33" s="24">
        <v>6</v>
      </c>
      <c r="Q33" s="24">
        <v>6</v>
      </c>
      <c r="R33" s="24">
        <v>6</v>
      </c>
      <c r="S33" s="24">
        <v>6</v>
      </c>
      <c r="T33" s="24">
        <v>6</v>
      </c>
      <c r="U33" s="24">
        <v>6</v>
      </c>
      <c r="V33" s="24">
        <v>6</v>
      </c>
      <c r="W33" s="24">
        <v>2</v>
      </c>
      <c r="X33" s="23"/>
      <c r="Y33" s="23"/>
      <c r="Z33" s="23"/>
      <c r="AA33" s="23"/>
      <c r="AB33" s="23"/>
      <c r="AC33" s="36">
        <f>SUM(E33:AB33)</f>
        <v>75</v>
      </c>
      <c r="AD33" s="40">
        <f>+AC33/$AC$39</f>
        <v>0.1358695652173913</v>
      </c>
      <c r="AF33" s="42"/>
    </row>
    <row r="34" spans="1:30" ht="13.5" customHeight="1">
      <c r="A34" s="6" t="s">
        <v>4</v>
      </c>
      <c r="B34" s="12" t="s">
        <v>5</v>
      </c>
      <c r="C34" s="6">
        <v>82</v>
      </c>
      <c r="D34" s="26" t="s">
        <v>35</v>
      </c>
      <c r="E34" s="23"/>
      <c r="F34" s="23"/>
      <c r="G34" s="23"/>
      <c r="H34" s="23"/>
      <c r="I34" s="23"/>
      <c r="J34" s="23"/>
      <c r="K34" s="23"/>
      <c r="L34" s="24">
        <v>2</v>
      </c>
      <c r="M34" s="24">
        <v>4</v>
      </c>
      <c r="N34" s="24">
        <v>4</v>
      </c>
      <c r="O34" s="24">
        <v>4</v>
      </c>
      <c r="P34" s="24">
        <v>4</v>
      </c>
      <c r="Q34" s="24">
        <v>4</v>
      </c>
      <c r="R34" s="24">
        <v>4</v>
      </c>
      <c r="S34" s="24">
        <v>4</v>
      </c>
      <c r="T34" s="24">
        <v>4</v>
      </c>
      <c r="U34" s="24">
        <v>4</v>
      </c>
      <c r="V34" s="24">
        <v>4</v>
      </c>
      <c r="W34" s="23"/>
      <c r="X34" s="23"/>
      <c r="Y34" s="23"/>
      <c r="Z34" s="23"/>
      <c r="AA34" s="23"/>
      <c r="AB34" s="23"/>
      <c r="AC34" s="36">
        <f>SUM(E34:AB34)</f>
        <v>42</v>
      </c>
      <c r="AD34" s="40">
        <f>+AC34/$AC$39</f>
        <v>0.07608695652173914</v>
      </c>
    </row>
    <row r="35" spans="1:30" ht="12.75" customHeight="1">
      <c r="A35" s="6" t="s">
        <v>4</v>
      </c>
      <c r="B35" s="12" t="s">
        <v>5</v>
      </c>
      <c r="C35" s="6">
        <v>83</v>
      </c>
      <c r="D35" s="26" t="s">
        <v>35</v>
      </c>
      <c r="E35" s="23"/>
      <c r="F35" s="23"/>
      <c r="G35" s="23"/>
      <c r="H35" s="23"/>
      <c r="I35" s="23"/>
      <c r="J35" s="23"/>
      <c r="K35" s="23"/>
      <c r="L35" s="24">
        <v>1</v>
      </c>
      <c r="M35" s="24">
        <v>2</v>
      </c>
      <c r="N35" s="24">
        <v>2</v>
      </c>
      <c r="O35" s="24">
        <v>2</v>
      </c>
      <c r="P35" s="24">
        <v>2</v>
      </c>
      <c r="Q35" s="24">
        <v>2</v>
      </c>
      <c r="R35" s="24">
        <v>2</v>
      </c>
      <c r="S35" s="24">
        <v>2</v>
      </c>
      <c r="T35" s="24">
        <v>2</v>
      </c>
      <c r="U35" s="24">
        <v>2</v>
      </c>
      <c r="V35" s="24">
        <v>2</v>
      </c>
      <c r="W35" s="23"/>
      <c r="X35" s="23"/>
      <c r="Y35" s="23"/>
      <c r="Z35" s="23"/>
      <c r="AA35" s="23"/>
      <c r="AB35" s="23"/>
      <c r="AC35" s="36">
        <f>SUM(E35:AB35)</f>
        <v>21</v>
      </c>
      <c r="AD35" s="40">
        <f>+AC35/$AC$39</f>
        <v>0.03804347826086957</v>
      </c>
    </row>
    <row r="36" spans="1:30" ht="14.25" customHeight="1">
      <c r="A36" s="6" t="s">
        <v>4</v>
      </c>
      <c r="B36" s="12" t="s">
        <v>5</v>
      </c>
      <c r="C36" s="6">
        <v>85</v>
      </c>
      <c r="D36" s="26" t="s">
        <v>36</v>
      </c>
      <c r="E36" s="23"/>
      <c r="F36" s="23"/>
      <c r="G36" s="23"/>
      <c r="H36" s="23"/>
      <c r="I36" s="23"/>
      <c r="J36" s="23"/>
      <c r="K36" s="23"/>
      <c r="L36" s="23"/>
      <c r="M36" s="24">
        <v>1</v>
      </c>
      <c r="N36" s="24">
        <v>1</v>
      </c>
      <c r="O36" s="24">
        <v>1</v>
      </c>
      <c r="P36" s="24">
        <v>1</v>
      </c>
      <c r="Q36" s="24">
        <v>1</v>
      </c>
      <c r="R36" s="24">
        <v>1</v>
      </c>
      <c r="S36" s="24">
        <v>1</v>
      </c>
      <c r="T36" s="24">
        <v>1</v>
      </c>
      <c r="U36" s="24">
        <v>1</v>
      </c>
      <c r="V36" s="24">
        <v>1</v>
      </c>
      <c r="W36" s="23"/>
      <c r="X36" s="23"/>
      <c r="Y36" s="23"/>
      <c r="Z36" s="23"/>
      <c r="AA36" s="23"/>
      <c r="AB36" s="23"/>
      <c r="AC36" s="36">
        <f>SUM(E36:AB36)</f>
        <v>10</v>
      </c>
      <c r="AD36" s="40">
        <f>+AC36/$AC$39</f>
        <v>0.018115942028985508</v>
      </c>
    </row>
    <row r="37" spans="1:30" ht="13.5" customHeight="1">
      <c r="A37" s="6" t="s">
        <v>4</v>
      </c>
      <c r="B37" s="12" t="s">
        <v>5</v>
      </c>
      <c r="C37" s="6">
        <v>92</v>
      </c>
      <c r="D37" s="26" t="s">
        <v>37</v>
      </c>
      <c r="E37" s="24">
        <v>3</v>
      </c>
      <c r="F37" s="24">
        <v>5</v>
      </c>
      <c r="G37" s="24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9">
        <v>1</v>
      </c>
      <c r="X37" s="29">
        <v>1</v>
      </c>
      <c r="Y37" s="29">
        <v>1</v>
      </c>
      <c r="Z37" s="29">
        <v>1</v>
      </c>
      <c r="AA37" s="29">
        <v>1</v>
      </c>
      <c r="AB37" s="29">
        <v>2</v>
      </c>
      <c r="AC37" s="36">
        <f>SUM(E37:AB37)</f>
        <v>15</v>
      </c>
      <c r="AD37" s="40">
        <f>+AC37/$AC$39</f>
        <v>0.02717391304347826</v>
      </c>
    </row>
    <row r="38" spans="1:30" ht="13.5" customHeight="1" thickBot="1">
      <c r="A38" s="11" t="s">
        <v>4</v>
      </c>
      <c r="B38" s="13" t="s">
        <v>5</v>
      </c>
      <c r="C38" s="11">
        <v>93</v>
      </c>
      <c r="D38" s="27" t="s">
        <v>37</v>
      </c>
      <c r="E38" s="24">
        <v>1</v>
      </c>
      <c r="F38" s="24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9">
        <v>1</v>
      </c>
      <c r="X38" s="29">
        <v>1</v>
      </c>
      <c r="Y38" s="29">
        <v>1</v>
      </c>
      <c r="Z38" s="29">
        <v>1</v>
      </c>
      <c r="AA38" s="29">
        <v>1</v>
      </c>
      <c r="AB38" s="29">
        <v>1</v>
      </c>
      <c r="AC38" s="36">
        <f>SUM(E38:AB38)</f>
        <v>7</v>
      </c>
      <c r="AD38" s="40">
        <f>+AC38/$AC$39</f>
        <v>0.012681159420289856</v>
      </c>
    </row>
    <row r="39" spans="29:30" ht="13.5" thickTop="1">
      <c r="AC39">
        <f>SUM(AC6:AC38)</f>
        <v>552</v>
      </c>
      <c r="AD39" s="39">
        <f>+AC39/$AC$39</f>
        <v>1</v>
      </c>
    </row>
    <row r="40" spans="4:30" ht="13.5">
      <c r="D40" s="43" t="s">
        <v>14</v>
      </c>
      <c r="E40">
        <f>SUM(E6:E16)</f>
        <v>0</v>
      </c>
      <c r="F40">
        <f aca="true" t="shared" si="1" ref="F40:AB40">SUM(F6:F16)</f>
        <v>0</v>
      </c>
      <c r="G40">
        <f t="shared" si="1"/>
        <v>0</v>
      </c>
      <c r="H40">
        <f t="shared" si="1"/>
        <v>0</v>
      </c>
      <c r="I40">
        <f t="shared" si="1"/>
        <v>0</v>
      </c>
      <c r="J40">
        <f t="shared" si="1"/>
        <v>3</v>
      </c>
      <c r="K40">
        <f t="shared" si="1"/>
        <v>11</v>
      </c>
      <c r="L40">
        <f t="shared" si="1"/>
        <v>10</v>
      </c>
      <c r="M40">
        <f t="shared" si="1"/>
        <v>4</v>
      </c>
      <c r="N40">
        <f t="shared" si="1"/>
        <v>1</v>
      </c>
      <c r="O40">
        <f t="shared" si="1"/>
        <v>1</v>
      </c>
      <c r="P40">
        <f t="shared" si="1"/>
        <v>3</v>
      </c>
      <c r="Q40">
        <f t="shared" si="1"/>
        <v>4</v>
      </c>
      <c r="R40">
        <f t="shared" si="1"/>
        <v>3</v>
      </c>
      <c r="S40">
        <f t="shared" si="1"/>
        <v>2</v>
      </c>
      <c r="T40">
        <f t="shared" si="1"/>
        <v>7</v>
      </c>
      <c r="U40">
        <f t="shared" si="1"/>
        <v>11</v>
      </c>
      <c r="V40">
        <f t="shared" si="1"/>
        <v>8</v>
      </c>
      <c r="W40">
        <f t="shared" si="1"/>
        <v>5</v>
      </c>
      <c r="X40">
        <f t="shared" si="1"/>
        <v>0</v>
      </c>
      <c r="Y40">
        <f t="shared" si="1"/>
        <v>0</v>
      </c>
      <c r="Z40">
        <f t="shared" si="1"/>
        <v>0</v>
      </c>
      <c r="AA40">
        <f t="shared" si="1"/>
        <v>0</v>
      </c>
      <c r="AB40">
        <f t="shared" si="1"/>
        <v>0</v>
      </c>
      <c r="AC40">
        <f>SUM(E40:AB40)</f>
        <v>73</v>
      </c>
      <c r="AD40" s="39">
        <f>+AC40/AC42</f>
        <v>0.1322463768115942</v>
      </c>
    </row>
    <row r="41" spans="4:30" ht="13.5">
      <c r="D41" s="43" t="s">
        <v>4</v>
      </c>
      <c r="E41">
        <f>SUM(E17:E38)</f>
        <v>6</v>
      </c>
      <c r="F41">
        <f aca="true" t="shared" si="2" ref="F41:AB41">SUM(F17:F38)</f>
        <v>6</v>
      </c>
      <c r="G41">
        <f t="shared" si="2"/>
        <v>0</v>
      </c>
      <c r="H41">
        <f t="shared" si="2"/>
        <v>0</v>
      </c>
      <c r="I41">
        <f t="shared" si="2"/>
        <v>1</v>
      </c>
      <c r="J41">
        <f t="shared" si="2"/>
        <v>2</v>
      </c>
      <c r="K41">
        <f t="shared" si="2"/>
        <v>13</v>
      </c>
      <c r="L41">
        <f t="shared" si="2"/>
        <v>31</v>
      </c>
      <c r="M41">
        <f t="shared" si="2"/>
        <v>39</v>
      </c>
      <c r="N41">
        <f t="shared" si="2"/>
        <v>39</v>
      </c>
      <c r="O41">
        <f t="shared" si="2"/>
        <v>38</v>
      </c>
      <c r="P41">
        <f t="shared" si="2"/>
        <v>33</v>
      </c>
      <c r="Q41">
        <f t="shared" si="2"/>
        <v>33</v>
      </c>
      <c r="R41">
        <f t="shared" si="2"/>
        <v>33</v>
      </c>
      <c r="S41">
        <f t="shared" si="2"/>
        <v>33</v>
      </c>
      <c r="T41">
        <f t="shared" si="2"/>
        <v>36</v>
      </c>
      <c r="U41">
        <f t="shared" si="2"/>
        <v>37</v>
      </c>
      <c r="V41">
        <f t="shared" si="2"/>
        <v>39</v>
      </c>
      <c r="W41">
        <f t="shared" si="2"/>
        <v>24</v>
      </c>
      <c r="X41">
        <f t="shared" si="2"/>
        <v>13</v>
      </c>
      <c r="Y41">
        <f t="shared" si="2"/>
        <v>6</v>
      </c>
      <c r="Z41">
        <f t="shared" si="2"/>
        <v>5</v>
      </c>
      <c r="AA41">
        <f t="shared" si="2"/>
        <v>6</v>
      </c>
      <c r="AB41">
        <f t="shared" si="2"/>
        <v>6</v>
      </c>
      <c r="AC41">
        <f>SUM(E41:AB41)</f>
        <v>479</v>
      </c>
      <c r="AD41" s="39">
        <f>+AC41/AC42</f>
        <v>0.8677536231884058</v>
      </c>
    </row>
    <row r="42" spans="4:30" ht="12.75">
      <c r="D42" s="44" t="s">
        <v>56</v>
      </c>
      <c r="E42">
        <f>SUM(E6:E38)</f>
        <v>6</v>
      </c>
      <c r="F42">
        <f aca="true" t="shared" si="3" ref="F42:AB42">SUM(F6:F38)</f>
        <v>6</v>
      </c>
      <c r="G42">
        <f t="shared" si="3"/>
        <v>0</v>
      </c>
      <c r="H42">
        <f t="shared" si="3"/>
        <v>0</v>
      </c>
      <c r="I42">
        <f t="shared" si="3"/>
        <v>1</v>
      </c>
      <c r="J42">
        <f t="shared" si="3"/>
        <v>5</v>
      </c>
      <c r="K42">
        <f t="shared" si="3"/>
        <v>24</v>
      </c>
      <c r="L42">
        <f t="shared" si="3"/>
        <v>41</v>
      </c>
      <c r="M42">
        <f t="shared" si="3"/>
        <v>43</v>
      </c>
      <c r="N42">
        <f t="shared" si="3"/>
        <v>40</v>
      </c>
      <c r="O42">
        <f t="shared" si="3"/>
        <v>39</v>
      </c>
      <c r="P42">
        <f t="shared" si="3"/>
        <v>36</v>
      </c>
      <c r="Q42">
        <f t="shared" si="3"/>
        <v>37</v>
      </c>
      <c r="R42">
        <f t="shared" si="3"/>
        <v>36</v>
      </c>
      <c r="S42">
        <f t="shared" si="3"/>
        <v>35</v>
      </c>
      <c r="T42">
        <f t="shared" si="3"/>
        <v>43</v>
      </c>
      <c r="U42">
        <f t="shared" si="3"/>
        <v>48</v>
      </c>
      <c r="V42">
        <f t="shared" si="3"/>
        <v>47</v>
      </c>
      <c r="W42">
        <f t="shared" si="3"/>
        <v>29</v>
      </c>
      <c r="X42">
        <f t="shared" si="3"/>
        <v>13</v>
      </c>
      <c r="Y42">
        <f t="shared" si="3"/>
        <v>6</v>
      </c>
      <c r="Z42">
        <f t="shared" si="3"/>
        <v>5</v>
      </c>
      <c r="AA42">
        <f t="shared" si="3"/>
        <v>6</v>
      </c>
      <c r="AB42">
        <f t="shared" si="3"/>
        <v>6</v>
      </c>
      <c r="AC42">
        <f>SUM(E42:AB42)</f>
        <v>552</v>
      </c>
      <c r="AD42" s="41">
        <f>+AC42/$AC$39</f>
        <v>1</v>
      </c>
    </row>
    <row r="89" ht="13.5">
      <c r="B89" s="16" t="s">
        <v>39</v>
      </c>
    </row>
    <row r="90" spans="2:4" ht="13.5">
      <c r="B90" s="6" t="s">
        <v>4</v>
      </c>
      <c r="C90" s="32" t="s">
        <v>45</v>
      </c>
      <c r="D90" s="33"/>
    </row>
    <row r="91" spans="2:4" ht="13.5">
      <c r="B91" s="4" t="s">
        <v>14</v>
      </c>
      <c r="C91" s="32" t="s">
        <v>46</v>
      </c>
      <c r="D91" s="33"/>
    </row>
    <row r="92" spans="2:4" ht="13.5">
      <c r="B92" s="17" t="s">
        <v>5</v>
      </c>
      <c r="C92" s="32" t="s">
        <v>47</v>
      </c>
      <c r="D92" s="33"/>
    </row>
    <row r="93" spans="2:4" ht="13.5">
      <c r="B93" s="18" t="s">
        <v>20</v>
      </c>
      <c r="C93" s="32" t="s">
        <v>48</v>
      </c>
      <c r="D93" s="33"/>
    </row>
    <row r="94" spans="2:4" ht="27">
      <c r="B94" s="28" t="s">
        <v>40</v>
      </c>
      <c r="C94" s="32" t="s">
        <v>49</v>
      </c>
      <c r="D94" s="33"/>
    </row>
    <row r="95" spans="2:4" ht="12.75">
      <c r="B95" s="23"/>
      <c r="C95" s="32" t="s">
        <v>42</v>
      </c>
      <c r="D95" s="33"/>
    </row>
    <row r="96" spans="2:4" ht="27" customHeight="1">
      <c r="B96" s="25">
        <v>5</v>
      </c>
      <c r="C96" s="32"/>
      <c r="D96" s="34" t="s">
        <v>51</v>
      </c>
    </row>
    <row r="97" spans="2:4" ht="12.75">
      <c r="B97" s="24"/>
      <c r="C97" s="32" t="s">
        <v>43</v>
      </c>
      <c r="D97" s="33"/>
    </row>
    <row r="98" spans="2:4" ht="12.75">
      <c r="B98" s="35" t="s">
        <v>50</v>
      </c>
      <c r="C98" s="30" t="s">
        <v>44</v>
      </c>
      <c r="D98" s="31"/>
    </row>
  </sheetData>
  <printOptions/>
  <pageMargins left="0.75" right="0.75" top="0.53" bottom="0.52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Dwight Mengel</dc:creator>
  <cp:keywords/>
  <dc:description/>
  <cp:lastModifiedBy>50b002</cp:lastModifiedBy>
  <cp:lastPrinted>2009-10-15T21:18:35Z</cp:lastPrinted>
  <dcterms:created xsi:type="dcterms:W3CDTF">2007-03-26T14:23:20Z</dcterms:created>
  <dcterms:modified xsi:type="dcterms:W3CDTF">2009-10-15T21:23:36Z</dcterms:modified>
  <cp:category/>
  <cp:version/>
  <cp:contentType/>
  <cp:contentStatus/>
</cp:coreProperties>
</file>